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updateLinks="never" defaultThemeVersion="166925"/>
  <mc:AlternateContent xmlns:mc="http://schemas.openxmlformats.org/markup-compatibility/2006">
    <mc:Choice Requires="x15">
      <x15ac:absPath xmlns:x15ac="http://schemas.microsoft.com/office/spreadsheetml/2010/11/ac" url="D:\USERS\ksekyrov\Desktop\N II. 022-2025\"/>
    </mc:Choice>
  </mc:AlternateContent>
  <xr:revisionPtr revIDLastSave="0" documentId="13_ncr:1_{F373BB1D-CAB0-46C8-A140-1E8DEF5D4F5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Nábytek" sheetId="1" r:id="rId1"/>
  </sheets>
  <definedNames>
    <definedName name="_xlnm.Print_Titles" localSheetId="0">Nábytek!$6:$6</definedName>
    <definedName name="_xlnm.Print_Area" localSheetId="0">Nábytek!$B$1:$W$18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U12" i="1" l="1"/>
  <c r="Q12" i="1"/>
  <c r="T12" i="1"/>
  <c r="T11" i="1"/>
  <c r="U11" i="1"/>
  <c r="Q11" i="1"/>
  <c r="T10" i="1" l="1"/>
  <c r="U10" i="1"/>
  <c r="Q10" i="1"/>
  <c r="T8" i="1"/>
  <c r="T9" i="1"/>
  <c r="Q8" i="1"/>
  <c r="Q9" i="1"/>
  <c r="T7" i="1"/>
  <c r="U7" i="1"/>
  <c r="Q7" i="1"/>
  <c r="R15" i="1" l="1"/>
  <c r="S15" i="1"/>
  <c r="U9" i="1"/>
  <c r="U8" i="1"/>
</calcChain>
</file>

<file path=xl/sharedStrings.xml><?xml version="1.0" encoding="utf-8"?>
<sst xmlns="http://schemas.openxmlformats.org/spreadsheetml/2006/main" count="92" uniqueCount="61">
  <si>
    <t>Vyplní se automaticky</t>
  </si>
  <si>
    <t>Vyplní dodavatel</t>
  </si>
  <si>
    <t>[DOPLNÍ DODAVATEL]</t>
  </si>
  <si>
    <t>Položka</t>
  </si>
  <si>
    <t>Název</t>
  </si>
  <si>
    <t>Množství</t>
  </si>
  <si>
    <t>Měrná jednotka [MJ]</t>
  </si>
  <si>
    <t>Popis</t>
  </si>
  <si>
    <t>Obchodní název + typ</t>
  </si>
  <si>
    <t>Požadavek na předložení certifikátu FSC / PEFC u dřevěného nábytku</t>
  </si>
  <si>
    <t>Požadavek na předložení certifikátu o udělené ekoznačce výrobku</t>
  </si>
  <si>
    <t>Fakturace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</si>
  <si>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</si>
  <si>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</si>
  <si>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</si>
  <si>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</si>
  <si>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</si>
  <si>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</si>
  <si>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</si>
  <si>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</si>
  <si>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 xml:space="preserve">POZNÁMKA </t>
  </si>
  <si>
    <t>CPV - výběr
NÁBYTEK</t>
  </si>
  <si>
    <t>39112000-0 - Židle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</si>
  <si>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</si>
  <si>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CELKOVÁ MAXIMÁLNÍ CENA za celou VZ 
v Kč BEZ DPH</t>
  </si>
  <si>
    <t>CELKOVÁ NABÍDKOVÁ CENA v Kč bez DPH</t>
  </si>
  <si>
    <t>Poznámka:</t>
  </si>
  <si>
    <t>-</t>
  </si>
  <si>
    <t>certifikát FSC / PEFC =  osvědčuje, že dřevo nebo materiály na bázi dřeva, použité na výrobu Předmětu plnění, pochází z lesů spravovaných trvale udržitelným způsobem hospodaření</t>
  </si>
  <si>
    <t>certifikát kvality = certifikát nebo obdobný doklad o udělení Ekoznačky EU nebo jiné ekoznačky udělené v souladu s ISO 14024</t>
  </si>
  <si>
    <t>NE</t>
  </si>
  <si>
    <t>V případě, že se dodavatel při předání zboží na některá uvedená tel. čísla nedovolá, bude v takovém případě volat tel. 377 631 320.</t>
  </si>
  <si>
    <r>
      <t xml:space="preserve">Termín dodání 
</t>
    </r>
    <r>
      <rPr>
        <sz val="11"/>
        <rFont val="Calibri"/>
        <family val="2"/>
        <charset val="238"/>
      </rPr>
      <t>(uveden v kalend. dnech od dojití výzvy Objednatele k plnění Smlouvy)</t>
    </r>
  </si>
  <si>
    <t>ks</t>
  </si>
  <si>
    <t>Příloha č. 2 Kupní smlouvy - technická specifikace
Nábytek pro ZČU (II.) 022 - 2025</t>
  </si>
  <si>
    <t xml:space="preserve">Pokud financováno z projektových prostředků, pak ŘEŠITEL uvede: NÁZEV A ČÍSLO DOTAČNÍHO PROJEKTU </t>
  </si>
  <si>
    <t>Pracovní židle</t>
  </si>
  <si>
    <t>Ing. Petr Jiroušek,
Tel.: 37763 2813,
608 262 747</t>
  </si>
  <si>
    <t>Univerzitní 20,
301 00 Plzeň,
Centrum informatizace a výpočetní techniky - Odbor informačních systémů,
místnost UI 411</t>
  </si>
  <si>
    <t>30 dní</t>
  </si>
  <si>
    <t>Univerzitní 20,
301 00 Plzeň,
Centrum informatizace a výpočetní techniky - Odbor informačních systémů,
místnost UI 301</t>
  </si>
  <si>
    <t>Ing. Martin Šimek, Ph.D.,
Tel.: 37763 2834,
606 098 303</t>
  </si>
  <si>
    <t>Dodání ve smontovaném stavu do určených místností.</t>
  </si>
  <si>
    <t>Ilustrační obrázek</t>
  </si>
  <si>
    <r>
      <t xml:space="preserve">Rozměry celková výška 1140 - 1340 mm, 
</t>
    </r>
    <r>
      <rPr>
        <sz val="11"/>
        <rFont val="Calibri"/>
        <family val="2"/>
        <charset val="238"/>
      </rPr>
      <t xml:space="preserve">výška sedáku 480 - 580 mm, 
výška opěráku 575 - 585 mm, </t>
    </r>
    <r>
      <rPr>
        <sz val="11"/>
        <color rgb="FF000000"/>
        <rFont val="Calibri"/>
        <family val="2"/>
        <charset val="238"/>
      </rPr>
      <t xml:space="preserve">
celková hloubka 650 - 660 mm, 
hloubka sedáku 495 - 505 mm, 
celková šířka 635 - 645 mm, 
šířka mezi područkami 475 - 485 mm, 
hmotnost max. 14 kg, 
mechanismus typ SY (synchronní mechanismus), 
područky plast, výškově stavitelné, 3D,
kříž materiál: leštěný hliník, 
</t>
    </r>
    <r>
      <rPr>
        <b/>
        <sz val="11"/>
        <color rgb="FF000000"/>
        <rFont val="Calibri"/>
        <family val="2"/>
        <charset val="238"/>
      </rPr>
      <t>tvrdá kolečka pro měkké povrchy</t>
    </r>
    <r>
      <rPr>
        <sz val="11"/>
        <color rgb="FF000000"/>
        <rFont val="Calibri"/>
        <family val="2"/>
        <charset val="238"/>
      </rPr>
      <t xml:space="preserve">,
</t>
    </r>
    <r>
      <rPr>
        <b/>
        <sz val="11"/>
        <color rgb="FF000000"/>
        <rFont val="Calibri"/>
        <family val="2"/>
        <charset val="238"/>
      </rPr>
      <t>sedák paměťová pěna,</t>
    </r>
    <r>
      <rPr>
        <b/>
        <sz val="11"/>
        <color rgb="FFFF0000"/>
        <rFont val="Calibri"/>
        <family val="2"/>
        <charset val="238"/>
      </rPr>
      <t xml:space="preserve"> </t>
    </r>
    <r>
      <rPr>
        <sz val="11"/>
        <color rgb="FFFF0000"/>
        <rFont val="Calibri"/>
        <family val="2"/>
        <charset val="238"/>
      </rPr>
      <t xml:space="preserve">
</t>
    </r>
    <r>
      <rPr>
        <sz val="11"/>
        <color rgb="FF000000"/>
        <rFont val="Calibri"/>
        <family val="2"/>
        <charset val="238"/>
      </rPr>
      <t xml:space="preserve">opěrák materiál plastový rám, 
</t>
    </r>
    <r>
      <rPr>
        <sz val="11"/>
        <rFont val="Calibri"/>
        <family val="2"/>
        <charset val="238"/>
      </rPr>
      <t xml:space="preserve">opěrák potažen síťovinou, </t>
    </r>
    <r>
      <rPr>
        <sz val="11"/>
        <color rgb="FF000000"/>
        <rFont val="Calibri"/>
        <family val="2"/>
        <charset val="238"/>
      </rPr>
      <t xml:space="preserve">
opěrka hlavy,
záruka min. 24 měsíců, 
nosnost min. 120 kg, 
</t>
    </r>
    <r>
      <rPr>
        <b/>
        <sz val="11"/>
        <color rgb="FF000000"/>
        <rFont val="Calibri"/>
        <family val="2"/>
        <charset val="238"/>
      </rPr>
      <t>barva antracit,</t>
    </r>
    <r>
      <rPr>
        <sz val="11"/>
        <color rgb="FF000000"/>
        <rFont val="Calibri"/>
        <family val="2"/>
        <charset val="238"/>
      </rPr>
      <t xml:space="preserve">
</t>
    </r>
    <r>
      <rPr>
        <b/>
        <sz val="11"/>
        <color rgb="FF000000"/>
        <rFont val="Calibri"/>
        <family val="2"/>
        <charset val="238"/>
      </rPr>
      <t>hloubkový posun.</t>
    </r>
  </si>
  <si>
    <r>
      <rPr>
        <sz val="11"/>
        <rFont val="Calibri"/>
        <family val="2"/>
        <charset val="238"/>
      </rPr>
      <t xml:space="preserve">Rozměry celková výška 1140 - 1340 mm, 
výška sedáku 480 - 580 mm, 
výška opěráku 575 - 585 mm, 
</t>
    </r>
    <r>
      <rPr>
        <sz val="11"/>
        <color rgb="FF000000"/>
        <rFont val="Calibri"/>
        <family val="2"/>
        <charset val="238"/>
      </rPr>
      <t xml:space="preserve">celková hloubka 650 - 660 mm, 
hloubka sedáku 495 - 505 mm, 
celková šířka 635 - 645 mm, 
šířka mezi područkami 475 - 485 mm,
hmotnost max. 14 kg, 
mechanismus typ SY (synchronní mechanismus),
područky plast, výškově stavitelné, 3D,
kříž materiál: leštěný hliník, 
</t>
    </r>
    <r>
      <rPr>
        <b/>
        <sz val="11"/>
        <rFont val="Calibri"/>
        <family val="2"/>
        <charset val="238"/>
      </rPr>
      <t>měkká kolečka pro tvrdé povrchy,</t>
    </r>
    <r>
      <rPr>
        <sz val="11"/>
        <rFont val="Calibri"/>
        <family val="2"/>
        <charset val="238"/>
      </rPr>
      <t xml:space="preserve">
</t>
    </r>
    <r>
      <rPr>
        <b/>
        <sz val="11"/>
        <rFont val="Calibri"/>
        <family val="2"/>
        <charset val="238"/>
      </rPr>
      <t xml:space="preserve">sedák paměťová pěna, </t>
    </r>
    <r>
      <rPr>
        <sz val="11"/>
        <rFont val="Calibri"/>
        <family val="2"/>
        <charset val="238"/>
      </rPr>
      <t xml:space="preserve">
opěrák materiál plastový rám, 
opěrák potažen síťovinou, 
</t>
    </r>
    <r>
      <rPr>
        <sz val="11"/>
        <color rgb="FF000000"/>
        <rFont val="Calibri"/>
        <family val="2"/>
        <charset val="238"/>
      </rPr>
      <t xml:space="preserve">opěrka hlavy,
záruka min. 24 měsíců, 
nosnost min. 120 kg ,
</t>
    </r>
    <r>
      <rPr>
        <b/>
        <sz val="11"/>
        <color rgb="FF000000"/>
        <rFont val="Calibri"/>
        <family val="2"/>
        <charset val="238"/>
      </rPr>
      <t>barva</t>
    </r>
    <r>
      <rPr>
        <b/>
        <sz val="11"/>
        <color rgb="FFFF0000"/>
        <rFont val="Calibri"/>
        <family val="2"/>
        <charset val="238"/>
      </rPr>
      <t xml:space="preserve"> </t>
    </r>
    <r>
      <rPr>
        <b/>
        <sz val="11"/>
        <color rgb="FF000000"/>
        <rFont val="Calibri"/>
        <family val="2"/>
        <charset val="238"/>
      </rPr>
      <t>černá.</t>
    </r>
  </si>
  <si>
    <r>
      <rPr>
        <sz val="11"/>
        <rFont val="Calibri"/>
        <family val="2"/>
        <charset val="238"/>
      </rPr>
      <t xml:space="preserve">Rozměry celková výška 1140 - 1340 mm, 
výška sedáku 480 - 580 mm, 
výška opěráku 575 - 585 mm, 
</t>
    </r>
    <r>
      <rPr>
        <sz val="11"/>
        <color rgb="FF000000"/>
        <rFont val="Calibri"/>
        <family val="2"/>
        <charset val="238"/>
      </rPr>
      <t xml:space="preserve">celková hloubka 650 - 660 mm, 
hloubka sedáku 495 - 505 mm, 
celková šířka 635 - 645 mm, 
šířka mezi područkami 475 - 485 mm, 
hmotnost max. 14 kg, 
mechanismus typ SY (synchronní mechanismus), 
područky plast, výškově stavitelné, 3D,
kříž materiál: leštěný hliník,  
</t>
    </r>
    <r>
      <rPr>
        <b/>
        <sz val="11"/>
        <color rgb="FF000000"/>
        <rFont val="Calibri"/>
        <family val="2"/>
        <charset val="238"/>
      </rPr>
      <t>tvrdá kolečka pro měkké povrchy,</t>
    </r>
    <r>
      <rPr>
        <sz val="11"/>
        <color rgb="FF000000"/>
        <rFont val="Calibri"/>
        <family val="2"/>
        <charset val="238"/>
      </rPr>
      <t xml:space="preserve">
</t>
    </r>
    <r>
      <rPr>
        <b/>
        <sz val="11"/>
        <color rgb="FF000000"/>
        <rFont val="Calibri"/>
        <family val="2"/>
        <charset val="238"/>
      </rPr>
      <t>sedák</t>
    </r>
    <r>
      <rPr>
        <sz val="11"/>
        <color rgb="FF000000"/>
        <rFont val="Calibri"/>
        <family val="2"/>
        <charset val="238"/>
      </rPr>
      <t xml:space="preserve"> </t>
    </r>
    <r>
      <rPr>
        <b/>
        <sz val="11"/>
        <color rgb="FF000000"/>
        <rFont val="Calibri"/>
        <family val="2"/>
        <charset val="238"/>
      </rPr>
      <t>gelový</t>
    </r>
    <r>
      <rPr>
        <sz val="11"/>
        <color rgb="FF000000"/>
        <rFont val="Calibri"/>
        <family val="2"/>
        <charset val="238"/>
      </rPr>
      <t xml:space="preserve">, 
opěrák materiál plastový rám, 
</t>
    </r>
    <r>
      <rPr>
        <sz val="11"/>
        <rFont val="Calibri"/>
        <family val="2"/>
        <charset val="238"/>
      </rPr>
      <t xml:space="preserve">opěrák potažen síťovinou, </t>
    </r>
    <r>
      <rPr>
        <sz val="11"/>
        <color rgb="FF000000"/>
        <rFont val="Calibri"/>
        <family val="2"/>
        <charset val="238"/>
      </rPr>
      <t xml:space="preserve">
opěrka hlavy,
záruka min.  24 měsíců, 
nosnost min. 120 kg, 
</t>
    </r>
    <r>
      <rPr>
        <b/>
        <sz val="11"/>
        <color rgb="FF000000"/>
        <rFont val="Calibri"/>
        <family val="2"/>
        <charset val="238"/>
      </rPr>
      <t>barva antracit.</t>
    </r>
  </si>
  <si>
    <t>Kancelářská židle (křeslo) s područkami</t>
  </si>
  <si>
    <t>Výškově nastavitelná židle (křeslo) s područkami,
nosný kovový kříž, 5 koleček. 
Područky plast + kov. 
Opěrák síťovaný materiál mesh, barva černá.
Bederní opora. 
Sedák čalouněný prodyšnou látkou, černá barva. 
Houpací mechanika. 
Plynový píst, kolečka vhodná pro koberec. 
Maximální nosnost min. 130 kg. 
Rozměry v rozmezí:  
maximální výška židle min. 103 cm, 
minimální výška židle max. 95 cm, 
výška sezení min. 42 - 52 cm, 
hloubka sedáku min. 49 - 51 cm, 
šířka sedáku min. 50 - 52 cm.</t>
  </si>
  <si>
    <t>Nepožadujeme smontovanou verzi.</t>
  </si>
  <si>
    <t>Lukáš Němeček,
Tel.: 37763 1724, 
727 812 775</t>
  </si>
  <si>
    <t>Univerzitní 14, 
301 00 Plzeň,
Provoz a služby - Správa vnitřních a venkovních prostor,
místnost UT 211</t>
  </si>
  <si>
    <t>Samostatná faktura</t>
  </si>
  <si>
    <r>
      <t xml:space="preserve">Výškově nastavitelná židle (křeslo) s područkami, 
nosný plastový kříž, 5 koleček. 
Područky plastové, výškově regulovatelné. 
Opěrák síťovaný materiál mesh, </t>
    </r>
    <r>
      <rPr>
        <b/>
        <sz val="11"/>
        <color rgb="FF000000"/>
        <rFont val="Calibri"/>
        <family val="2"/>
        <charset val="238"/>
      </rPr>
      <t>barva nerozhoduje.</t>
    </r>
    <r>
      <rPr>
        <sz val="11"/>
        <color rgb="FF000000"/>
        <rFont val="Calibri"/>
        <family val="2"/>
        <charset val="238"/>
      </rPr>
      <t xml:space="preserve">
Bederní nastavitelná opěrka. 
Sedák čalouněný prodyšnou látkou, </t>
    </r>
    <r>
      <rPr>
        <b/>
        <sz val="11"/>
        <color rgb="FF000000"/>
        <rFont val="Calibri"/>
        <family val="2"/>
        <charset val="238"/>
      </rPr>
      <t xml:space="preserve">černá barva. </t>
    </r>
    <r>
      <rPr>
        <sz val="11"/>
        <color rgb="FF000000"/>
        <rFont val="Calibri"/>
        <family val="2"/>
        <charset val="238"/>
      </rPr>
      <t xml:space="preserve">
Synchronní mechanismus s váhovou regulací. 
Plynový píst, kolečka vhodná pro koberec. 
Maximální nosnost min. 140 kg. 
Rozměry v rozmezí: 
maximální výška židle min. 103, minimální výška židle max. 95 cm, 
výška sezení min. 42 - 52 cm, 
hloubka sedáku min. 49 - 51 cm, 
šířka sedáku min. 50 - 52 cm.</t>
    </r>
  </si>
  <si>
    <t>Dodání ve smontovaném stavu do určené místnosti.</t>
  </si>
  <si>
    <t xml:space="preserve">Ing. Dana Stanková,
Tel.: 37763 4898, 
724 774 633 </t>
  </si>
  <si>
    <t>Máchova 20, 
301 00 Plzeň,
VŠ kolej</t>
  </si>
  <si>
    <t>Dispečerské křeslo</t>
  </si>
  <si>
    <t>Ladislav Šíp,
Tel.: 735 715 849</t>
  </si>
  <si>
    <t>Univerzitní 22,
301 00  Plzeň,
budova Fakulta strojní - Provoz a služby -
Energetické a odpadové hospodářství,
místnost UK 020</t>
  </si>
  <si>
    <r>
      <t>Velmi robustní kancelářské křeslo v celosíťovaném (sedák látka) provedení vhodné i do 24-hodinových provozů.
Synchronní mechanismus s několikanásobnou blokací.
Bederní opěrka s možností výškového nastavení.
Nastavení výšky a úhlu náklonu hlavové opěrky.
3D područky - výškově, úhlově a hloubkově stavitelné.
Barva: černá.
Materiál: látka/sedák, síťovina/opěrák a podhlavník.
Nosnost: min. 150 kg.
Kříž nylonový. 
Rozměry: 
výška se</t>
    </r>
    <r>
      <rPr>
        <sz val="11"/>
        <rFont val="Calibri"/>
        <family val="2"/>
        <charset val="238"/>
      </rPr>
      <t xml:space="preserve">dáku min. </t>
    </r>
    <r>
      <rPr>
        <sz val="11"/>
        <color rgb="FF000000"/>
        <rFont val="Calibri"/>
        <family val="2"/>
        <charset val="238"/>
      </rPr>
      <t xml:space="preserve">460 - 550 mm, 
šířka sedáku včetně područek min. 770 mm, 
hloubka sedáku </t>
    </r>
    <r>
      <rPr>
        <sz val="11"/>
        <rFont val="Calibri"/>
        <family val="2"/>
        <charset val="238"/>
      </rPr>
      <t>min. 430 - 500 mm, 
výška včetně opěrky hlavy min. 1130 - 1350 mm.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</si>
</sst>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Kč&quot;"/>
    <numFmt numFmtId="165" formatCode="_-* #,##0.00&quot; Kč&quot;_-;\-* #,##0.00&quot; Kč&quot;_-;_-* \ ??,_-;_-@_-"/>
  </numFmts>
  <fonts count="12" x14ac:knownFonts="1">
    <font>
      <sz val="11"/>
      <color rgb="FF000000"/>
      <name val="Calibri"/>
      <charset val="1"/>
    </font>
    <font>
      <sz val="11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12"/>
      <color rgb="FF000000"/>
      <name val="Calibri"/>
      <family val="2"/>
      <charset val="238"/>
    </font>
    <font>
      <b/>
      <sz val="14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1"/>
      <color rgb="FFFF0000"/>
      <name val="Calibri"/>
      <family val="2"/>
      <charset val="238"/>
    </font>
    <font>
      <b/>
      <sz val="11"/>
      <name val="Calibri"/>
      <family val="2"/>
      <charset val="238"/>
    </font>
    <font>
      <sz val="11"/>
      <name val="Calibri"/>
      <family val="2"/>
      <charset val="238"/>
    </font>
    <font>
      <b/>
      <sz val="11"/>
      <color rgb="FFFF0000"/>
      <name val="Calibri"/>
      <family val="2"/>
      <charset val="238"/>
    </font>
    <font>
      <b/>
      <u/>
      <sz val="11"/>
      <color rgb="FFFF0000"/>
      <name val="Calibri"/>
      <family val="2"/>
      <charset val="238"/>
    </font>
    <font>
      <sz val="8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85FFBC"/>
        <bgColor rgb="FF80F29B"/>
      </patternFill>
    </fill>
    <fill>
      <patternFill patternType="solid">
        <fgColor rgb="FFFFFFB7"/>
        <bgColor rgb="FFFFFFFF"/>
      </patternFill>
    </fill>
    <fill>
      <patternFill patternType="solid">
        <fgColor rgb="FFDDE9F7"/>
        <bgColor rgb="FFC9F1FF"/>
      </patternFill>
    </fill>
    <fill>
      <patternFill patternType="solid">
        <fgColor rgb="FFC9F1FF"/>
        <bgColor rgb="FFDDE9F7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/>
      <diagonal/>
    </border>
    <border>
      <left style="thick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thick">
        <color auto="1"/>
      </left>
      <right style="medium">
        <color auto="1"/>
      </right>
      <top style="thick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ck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 style="thick">
        <color auto="1"/>
      </left>
      <right style="medium">
        <color auto="1"/>
      </right>
      <top style="medium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ck">
        <color auto="1"/>
      </bottom>
      <diagonal/>
    </border>
    <border>
      <left style="thick">
        <color auto="1"/>
      </left>
      <right style="medium">
        <color auto="1"/>
      </right>
      <top style="medium">
        <color auto="1"/>
      </top>
      <bottom/>
      <diagonal/>
    </border>
  </borders>
  <cellStyleXfs count="2">
    <xf numFmtId="0" fontId="0" fillId="0" borderId="0"/>
    <xf numFmtId="0" fontId="1" fillId="0" borderId="0"/>
  </cellStyleXfs>
  <cellXfs count="108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3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/>
    </xf>
    <xf numFmtId="0" fontId="0" fillId="0" borderId="1" xfId="0" applyBorder="1"/>
    <xf numFmtId="0" fontId="0" fillId="0" borderId="0" xfId="0" applyAlignment="1">
      <alignment horizontal="left" vertical="center" wrapText="1" indent="2"/>
    </xf>
    <xf numFmtId="0" fontId="5" fillId="0" borderId="0" xfId="0" applyFont="1" applyAlignment="1">
      <alignment vertical="center"/>
    </xf>
    <xf numFmtId="0" fontId="0" fillId="3" borderId="1" xfId="0" applyFill="1" applyBorder="1"/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0" fillId="0" borderId="0" xfId="0" applyAlignment="1">
      <alignment horizontal="right" vertical="center" indent="2"/>
    </xf>
    <xf numFmtId="0" fontId="7" fillId="2" borderId="3" xfId="0" applyFont="1" applyFill="1" applyBorder="1" applyAlignment="1">
      <alignment horizontal="center" vertical="center" textRotation="90" wrapText="1"/>
    </xf>
    <xf numFmtId="0" fontId="7" fillId="4" borderId="4" xfId="0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6" xfId="0" applyBorder="1"/>
    <xf numFmtId="0" fontId="0" fillId="0" borderId="0" xfId="0" applyAlignment="1">
      <alignment horizontal="center" vertical="center" wrapText="1"/>
    </xf>
    <xf numFmtId="164" fontId="0" fillId="0" borderId="0" xfId="0" applyNumberFormat="1" applyAlignment="1">
      <alignment horizontal="right" vertical="center" indent="2"/>
    </xf>
    <xf numFmtId="0" fontId="7" fillId="4" borderId="3" xfId="0" applyFont="1" applyFill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164" fontId="3" fillId="0" borderId="0" xfId="0" applyNumberFormat="1" applyFont="1" applyAlignment="1">
      <alignment horizontal="right" vertical="center" indent="2"/>
    </xf>
    <xf numFmtId="164" fontId="4" fillId="0" borderId="3" xfId="0" applyNumberFormat="1" applyFont="1" applyBorder="1" applyAlignment="1">
      <alignment horizontal="center" vertical="center"/>
    </xf>
    <xf numFmtId="0" fontId="6" fillId="0" borderId="0" xfId="0" applyFont="1"/>
    <xf numFmtId="0" fontId="6" fillId="0" borderId="0" xfId="0" applyFont="1" applyAlignment="1">
      <alignment wrapText="1"/>
    </xf>
    <xf numFmtId="0" fontId="6" fillId="0" borderId="0" xfId="0" applyFont="1" applyAlignment="1">
      <alignment horizontal="center"/>
    </xf>
    <xf numFmtId="0" fontId="10" fillId="0" borderId="0" xfId="0" applyFont="1" applyAlignment="1">
      <alignment vertical="center" wrapText="1"/>
    </xf>
    <xf numFmtId="0" fontId="6" fillId="0" borderId="0" xfId="0" applyFont="1" applyAlignment="1">
      <alignment horizontal="left" vertical="top" wrapText="1"/>
    </xf>
    <xf numFmtId="0" fontId="9" fillId="0" borderId="0" xfId="0" applyFont="1" applyAlignment="1">
      <alignment horizontal="left" vertical="top" wrapText="1"/>
    </xf>
    <xf numFmtId="3" fontId="0" fillId="2" borderId="8" xfId="0" applyNumberFormat="1" applyFill="1" applyBorder="1" applyAlignment="1">
      <alignment horizontal="center" vertical="center" wrapText="1"/>
    </xf>
    <xf numFmtId="3" fontId="8" fillId="5" borderId="9" xfId="0" applyNumberFormat="1" applyFont="1" applyFill="1" applyBorder="1" applyAlignment="1">
      <alignment horizontal="center" vertical="center" wrapText="1"/>
    </xf>
    <xf numFmtId="0" fontId="0" fillId="5" borderId="9" xfId="0" applyFill="1" applyBorder="1" applyAlignment="1">
      <alignment horizontal="center" vertical="center" wrapText="1"/>
    </xf>
    <xf numFmtId="0" fontId="1" fillId="5" borderId="9" xfId="0" applyFont="1" applyFill="1" applyBorder="1" applyAlignment="1">
      <alignment horizontal="left" vertical="center" wrapText="1" indent="2"/>
    </xf>
    <xf numFmtId="164" fontId="0" fillId="0" borderId="9" xfId="0" applyNumberFormat="1" applyBorder="1" applyAlignment="1">
      <alignment horizontal="right" vertical="center" indent="1"/>
    </xf>
    <xf numFmtId="164" fontId="8" fillId="5" borderId="9" xfId="0" applyNumberFormat="1" applyFont="1" applyFill="1" applyBorder="1" applyAlignment="1">
      <alignment horizontal="right" vertical="center" indent="2"/>
    </xf>
    <xf numFmtId="165" fontId="0" fillId="0" borderId="9" xfId="0" applyNumberFormat="1" applyBorder="1" applyAlignment="1">
      <alignment horizontal="right" vertical="center" indent="2"/>
    </xf>
    <xf numFmtId="0" fontId="0" fillId="0" borderId="9" xfId="0" applyBorder="1" applyAlignment="1">
      <alignment horizontal="center" vertical="center"/>
    </xf>
    <xf numFmtId="3" fontId="0" fillId="2" borderId="10" xfId="0" applyNumberFormat="1" applyFill="1" applyBorder="1" applyAlignment="1">
      <alignment horizontal="center" vertical="center" wrapText="1"/>
    </xf>
    <xf numFmtId="0" fontId="1" fillId="5" borderId="11" xfId="0" applyFont="1" applyFill="1" applyBorder="1" applyAlignment="1">
      <alignment horizontal="center" vertical="center" wrapText="1"/>
    </xf>
    <xf numFmtId="3" fontId="8" fillId="5" borderId="11" xfId="0" applyNumberFormat="1" applyFont="1" applyFill="1" applyBorder="1" applyAlignment="1">
      <alignment horizontal="center" vertical="center" wrapText="1"/>
    </xf>
    <xf numFmtId="0" fontId="0" fillId="5" borderId="11" xfId="0" applyFill="1" applyBorder="1" applyAlignment="1">
      <alignment horizontal="center" vertical="center" wrapText="1"/>
    </xf>
    <xf numFmtId="0" fontId="1" fillId="5" borderId="11" xfId="0" applyFont="1" applyFill="1" applyBorder="1" applyAlignment="1">
      <alignment horizontal="left" vertical="center" wrapText="1" indent="2"/>
    </xf>
    <xf numFmtId="164" fontId="0" fillId="0" borderId="11" xfId="0" applyNumberFormat="1" applyBorder="1" applyAlignment="1">
      <alignment horizontal="right" vertical="center" indent="1"/>
    </xf>
    <xf numFmtId="164" fontId="8" fillId="5" borderId="11" xfId="0" applyNumberFormat="1" applyFont="1" applyFill="1" applyBorder="1" applyAlignment="1">
      <alignment horizontal="right" vertical="center" indent="2"/>
    </xf>
    <xf numFmtId="165" fontId="0" fillId="0" borderId="11" xfId="0" applyNumberFormat="1" applyBorder="1" applyAlignment="1">
      <alignment horizontal="right" vertical="center" indent="2"/>
    </xf>
    <xf numFmtId="0" fontId="0" fillId="0" borderId="11" xfId="0" applyBorder="1" applyAlignment="1">
      <alignment horizontal="center" vertical="center"/>
    </xf>
    <xf numFmtId="3" fontId="0" fillId="2" borderId="13" xfId="0" applyNumberFormat="1" applyFill="1" applyBorder="1" applyAlignment="1">
      <alignment horizontal="center" vertical="center" wrapText="1"/>
    </xf>
    <xf numFmtId="0" fontId="1" fillId="5" borderId="14" xfId="0" applyFont="1" applyFill="1" applyBorder="1" applyAlignment="1">
      <alignment horizontal="center" vertical="center" wrapText="1"/>
    </xf>
    <xf numFmtId="3" fontId="8" fillId="5" borderId="14" xfId="0" applyNumberFormat="1" applyFont="1" applyFill="1" applyBorder="1" applyAlignment="1">
      <alignment horizontal="center" vertical="center" wrapText="1"/>
    </xf>
    <xf numFmtId="0" fontId="0" fillId="5" borderId="14" xfId="0" applyFill="1" applyBorder="1" applyAlignment="1">
      <alignment horizontal="center" vertical="center" wrapText="1"/>
    </xf>
    <xf numFmtId="0" fontId="1" fillId="5" borderId="14" xfId="0" applyFont="1" applyFill="1" applyBorder="1" applyAlignment="1">
      <alignment horizontal="left" vertical="center" wrapText="1" indent="2"/>
    </xf>
    <xf numFmtId="164" fontId="0" fillId="0" borderId="14" xfId="0" applyNumberFormat="1" applyBorder="1" applyAlignment="1">
      <alignment horizontal="right" vertical="center" indent="1"/>
    </xf>
    <xf numFmtId="164" fontId="8" fillId="5" borderId="14" xfId="0" applyNumberFormat="1" applyFont="1" applyFill="1" applyBorder="1" applyAlignment="1">
      <alignment horizontal="right" vertical="center" indent="2"/>
    </xf>
    <xf numFmtId="165" fontId="0" fillId="0" borderId="14" xfId="0" applyNumberFormat="1" applyBorder="1" applyAlignment="1">
      <alignment horizontal="right" vertical="center" indent="2"/>
    </xf>
    <xf numFmtId="0" fontId="0" fillId="0" borderId="14" xfId="0" applyBorder="1" applyAlignment="1">
      <alignment horizontal="center" vertical="center"/>
    </xf>
    <xf numFmtId="3" fontId="0" fillId="2" borderId="15" xfId="0" applyNumberFormat="1" applyFill="1" applyBorder="1" applyAlignment="1">
      <alignment horizontal="center" vertical="center" wrapText="1"/>
    </xf>
    <xf numFmtId="0" fontId="1" fillId="5" borderId="16" xfId="0" applyFont="1" applyFill="1" applyBorder="1" applyAlignment="1">
      <alignment horizontal="center" vertical="center" wrapText="1"/>
    </xf>
    <xf numFmtId="3" fontId="8" fillId="5" borderId="16" xfId="0" applyNumberFormat="1" applyFont="1" applyFill="1" applyBorder="1" applyAlignment="1">
      <alignment horizontal="center" vertical="center" wrapText="1"/>
    </xf>
    <xf numFmtId="0" fontId="0" fillId="5" borderId="16" xfId="0" applyFill="1" applyBorder="1" applyAlignment="1">
      <alignment horizontal="center" vertical="center" wrapText="1"/>
    </xf>
    <xf numFmtId="0" fontId="1" fillId="5" borderId="16" xfId="0" applyFont="1" applyFill="1" applyBorder="1" applyAlignment="1">
      <alignment horizontal="left" vertical="center" wrapText="1" indent="2"/>
    </xf>
    <xf numFmtId="0" fontId="7" fillId="5" borderId="16" xfId="0" applyFont="1" applyFill="1" applyBorder="1" applyAlignment="1">
      <alignment horizontal="center" vertical="center" wrapText="1"/>
    </xf>
    <xf numFmtId="164" fontId="0" fillId="0" borderId="16" xfId="0" applyNumberFormat="1" applyBorder="1" applyAlignment="1">
      <alignment horizontal="right" vertical="center" indent="1"/>
    </xf>
    <xf numFmtId="164" fontId="8" fillId="5" borderId="16" xfId="0" applyNumberFormat="1" applyFont="1" applyFill="1" applyBorder="1" applyAlignment="1">
      <alignment horizontal="right" vertical="center" indent="2"/>
    </xf>
    <xf numFmtId="165" fontId="0" fillId="0" borderId="16" xfId="0" applyNumberFormat="1" applyBorder="1" applyAlignment="1">
      <alignment horizontal="right" vertical="center" indent="2"/>
    </xf>
    <xf numFmtId="0" fontId="0" fillId="0" borderId="16" xfId="0" applyBorder="1" applyAlignment="1">
      <alignment horizontal="center" vertical="center"/>
    </xf>
    <xf numFmtId="3" fontId="0" fillId="2" borderId="17" xfId="0" applyNumberFormat="1" applyFill="1" applyBorder="1" applyAlignment="1">
      <alignment horizontal="center" vertical="center" wrapText="1"/>
    </xf>
    <xf numFmtId="0" fontId="1" fillId="5" borderId="2" xfId="0" applyFont="1" applyFill="1" applyBorder="1" applyAlignment="1">
      <alignment horizontal="center" vertical="center" wrapText="1"/>
    </xf>
    <xf numFmtId="3" fontId="8" fillId="5" borderId="2" xfId="0" applyNumberFormat="1" applyFont="1" applyFill="1" applyBorder="1" applyAlignment="1">
      <alignment horizontal="center" vertical="center" wrapText="1"/>
    </xf>
    <xf numFmtId="0" fontId="0" fillId="5" borderId="2" xfId="0" applyFill="1" applyBorder="1" applyAlignment="1">
      <alignment horizontal="center" vertical="center" wrapText="1"/>
    </xf>
    <xf numFmtId="0" fontId="1" fillId="5" borderId="2" xfId="0" applyFont="1" applyFill="1" applyBorder="1" applyAlignment="1">
      <alignment horizontal="left" vertical="center" wrapText="1" indent="2"/>
    </xf>
    <xf numFmtId="0" fontId="7" fillId="5" borderId="2" xfId="0" applyFont="1" applyFill="1" applyBorder="1" applyAlignment="1">
      <alignment horizontal="center" vertical="center" wrapText="1"/>
    </xf>
    <xf numFmtId="164" fontId="0" fillId="0" borderId="2" xfId="0" applyNumberFormat="1" applyBorder="1" applyAlignment="1">
      <alignment horizontal="right" vertical="center" indent="1"/>
    </xf>
    <xf numFmtId="164" fontId="8" fillId="5" borderId="2" xfId="0" applyNumberFormat="1" applyFont="1" applyFill="1" applyBorder="1" applyAlignment="1">
      <alignment horizontal="right" vertical="center" indent="2"/>
    </xf>
    <xf numFmtId="165" fontId="0" fillId="0" borderId="2" xfId="0" applyNumberFormat="1" applyBorder="1" applyAlignment="1">
      <alignment horizontal="right" vertical="center" indent="2"/>
    </xf>
    <xf numFmtId="0" fontId="0" fillId="0" borderId="2" xfId="0" applyBorder="1" applyAlignment="1">
      <alignment horizontal="center" vertical="center"/>
    </xf>
    <xf numFmtId="0" fontId="1" fillId="5" borderId="12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1" fillId="5" borderId="9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5" fillId="4" borderId="5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164" fontId="4" fillId="0" borderId="5" xfId="0" applyNumberFormat="1" applyFont="1" applyBorder="1" applyAlignment="1">
      <alignment horizontal="center" vertical="center"/>
    </xf>
    <xf numFmtId="0" fontId="1" fillId="5" borderId="7" xfId="0" applyFont="1" applyFill="1" applyBorder="1" applyAlignment="1">
      <alignment horizontal="center" vertical="center" wrapText="1"/>
    </xf>
    <xf numFmtId="0" fontId="1" fillId="5" borderId="12" xfId="0" applyFont="1" applyFill="1" applyBorder="1" applyAlignment="1">
      <alignment horizontal="center" vertical="center" wrapText="1"/>
    </xf>
    <xf numFmtId="0" fontId="7" fillId="5" borderId="7" xfId="0" applyFont="1" applyFill="1" applyBorder="1" applyAlignment="1">
      <alignment horizontal="center" vertical="center" wrapText="1"/>
    </xf>
    <xf numFmtId="0" fontId="7" fillId="5" borderId="12" xfId="0" applyFont="1" applyFill="1" applyBorder="1" applyAlignment="1">
      <alignment horizontal="center" vertical="center" wrapText="1"/>
    </xf>
    <xf numFmtId="0" fontId="1" fillId="5" borderId="9" xfId="0" applyFont="1" applyFill="1" applyBorder="1" applyAlignment="1">
      <alignment horizontal="center" vertical="center" wrapText="1"/>
    </xf>
    <xf numFmtId="0" fontId="1" fillId="3" borderId="11" xfId="0" applyFont="1" applyFill="1" applyBorder="1" applyAlignment="1" applyProtection="1">
      <alignment horizontal="left" vertical="center" wrapText="1" indent="2"/>
      <protection locked="0"/>
    </xf>
    <xf numFmtId="0" fontId="1" fillId="3" borderId="9" xfId="0" applyFont="1" applyFill="1" applyBorder="1" applyAlignment="1" applyProtection="1">
      <alignment horizontal="left" vertical="center" wrapText="1" indent="2"/>
      <protection locked="0"/>
    </xf>
    <xf numFmtId="0" fontId="1" fillId="3" borderId="14" xfId="0" applyFont="1" applyFill="1" applyBorder="1" applyAlignment="1" applyProtection="1">
      <alignment horizontal="left" vertical="center" wrapText="1" indent="2"/>
      <protection locked="0"/>
    </xf>
    <xf numFmtId="0" fontId="1" fillId="3" borderId="2" xfId="0" applyFont="1" applyFill="1" applyBorder="1" applyAlignment="1" applyProtection="1">
      <alignment horizontal="left" vertical="center" wrapText="1" indent="2"/>
      <protection locked="0"/>
    </xf>
    <xf numFmtId="0" fontId="1" fillId="3" borderId="16" xfId="0" applyFont="1" applyFill="1" applyBorder="1" applyAlignment="1" applyProtection="1">
      <alignment horizontal="left" vertical="center" wrapText="1" indent="2"/>
      <protection locked="0"/>
    </xf>
    <xf numFmtId="164" fontId="1" fillId="3" borderId="11" xfId="0" applyNumberFormat="1" applyFont="1" applyFill="1" applyBorder="1" applyAlignment="1" applyProtection="1">
      <alignment horizontal="right" vertical="center" wrapText="1" indent="2"/>
      <protection locked="0"/>
    </xf>
    <xf numFmtId="164" fontId="1" fillId="3" borderId="9" xfId="0" applyNumberFormat="1" applyFont="1" applyFill="1" applyBorder="1" applyAlignment="1" applyProtection="1">
      <alignment horizontal="right" vertical="center" wrapText="1" indent="2"/>
      <protection locked="0"/>
    </xf>
    <xf numFmtId="164" fontId="1" fillId="3" borderId="14" xfId="0" applyNumberFormat="1" applyFont="1" applyFill="1" applyBorder="1" applyAlignment="1" applyProtection="1">
      <alignment horizontal="right" vertical="center" wrapText="1" indent="2"/>
      <protection locked="0"/>
    </xf>
    <xf numFmtId="164" fontId="1" fillId="3" borderId="2" xfId="0" applyNumberFormat="1" applyFont="1" applyFill="1" applyBorder="1" applyAlignment="1" applyProtection="1">
      <alignment horizontal="right" vertical="center" wrapText="1" indent="2"/>
      <protection locked="0"/>
    </xf>
    <xf numFmtId="164" fontId="1" fillId="3" borderId="16" xfId="0" applyNumberFormat="1" applyFont="1" applyFill="1" applyBorder="1" applyAlignment="1" applyProtection="1">
      <alignment horizontal="right" vertical="center" wrapText="1" indent="2"/>
      <protection locked="0"/>
    </xf>
  </cellXfs>
  <cellStyles count="2">
    <cellStyle name="Normální" xfId="0" builtinId="0"/>
    <cellStyle name="normální 3" xfId="1" xr:uid="{00000000-0005-0000-0000-000001000000}"/>
  </cellStyles>
  <dxfs count="12">
    <dxf>
      <fill>
        <patternFill>
          <bgColor rgb="FFFF9999"/>
        </patternFill>
      </fill>
    </dxf>
    <dxf>
      <fill>
        <patternFill>
          <bgColor rgb="FF80F29B"/>
        </patternFill>
      </fill>
    </dxf>
    <dxf>
      <fill>
        <patternFill>
          <bgColor rgb="FFD2FABE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/>
        <i val="0"/>
        <color rgb="FFFF0000"/>
      </font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85FFBC"/>
      <rgbColor rgb="FF808080"/>
      <rgbColor rgb="FF9999FF"/>
      <rgbColor rgb="FF993366"/>
      <rgbColor rgb="FFFFFFB7"/>
      <rgbColor rgb="FFC9F1FF"/>
      <rgbColor rgb="FF660066"/>
      <rgbColor rgb="FFFF9999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DDE9F7"/>
      <rgbColor rgb="FFCCFCC8"/>
      <rgbColor rgb="FFD2FABE"/>
      <rgbColor rgb="FF80F29B"/>
      <rgbColor rgb="FFFF9F9F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199058</xdr:colOff>
      <xdr:row>6</xdr:row>
      <xdr:rowOff>523874</xdr:rowOff>
    </xdr:from>
    <xdr:to>
      <xdr:col>6</xdr:col>
      <xdr:colOff>2782026</xdr:colOff>
      <xdr:row>6</xdr:row>
      <xdr:rowOff>3925255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249A91A0-8BB2-AC30-2DD9-E15D8D3D1F7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838483" y="3057524"/>
          <a:ext cx="2582968" cy="3401381"/>
        </a:xfrm>
        <a:prstGeom prst="rect">
          <a:avLst/>
        </a:prstGeom>
      </xdr:spPr>
    </xdr:pic>
    <xdr:clientData/>
  </xdr:twoCellAnchor>
  <xdr:twoCellAnchor editAs="oneCell">
    <xdr:from>
      <xdr:col>6</xdr:col>
      <xdr:colOff>190500</xdr:colOff>
      <xdr:row>7</xdr:row>
      <xdr:rowOff>371475</xdr:rowOff>
    </xdr:from>
    <xdr:to>
      <xdr:col>6</xdr:col>
      <xdr:colOff>2773468</xdr:colOff>
      <xdr:row>7</xdr:row>
      <xdr:rowOff>3772856</xdr:rowOff>
    </xdr:to>
    <xdr:pic>
      <xdr:nvPicPr>
        <xdr:cNvPr id="6" name="Obrázek 5">
          <a:extLst>
            <a:ext uri="{FF2B5EF4-FFF2-40B4-BE49-F238E27FC236}">
              <a16:creationId xmlns:a16="http://schemas.microsoft.com/office/drawing/2014/main" id="{37A428EA-D776-4CE8-8FFB-5AADE525438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829925" y="7324725"/>
          <a:ext cx="2582968" cy="3401381"/>
        </a:xfrm>
        <a:prstGeom prst="rect">
          <a:avLst/>
        </a:prstGeom>
      </xdr:spPr>
    </xdr:pic>
    <xdr:clientData/>
  </xdr:twoCellAnchor>
  <xdr:twoCellAnchor editAs="oneCell">
    <xdr:from>
      <xdr:col>6</xdr:col>
      <xdr:colOff>342900</xdr:colOff>
      <xdr:row>8</xdr:row>
      <xdr:rowOff>123825</xdr:rowOff>
    </xdr:from>
    <xdr:to>
      <xdr:col>6</xdr:col>
      <xdr:colOff>2925868</xdr:colOff>
      <xdr:row>8</xdr:row>
      <xdr:rowOff>3525206</xdr:rowOff>
    </xdr:to>
    <xdr:pic>
      <xdr:nvPicPr>
        <xdr:cNvPr id="7" name="Obrázek 6">
          <a:extLst>
            <a:ext uri="{FF2B5EF4-FFF2-40B4-BE49-F238E27FC236}">
              <a16:creationId xmlns:a16="http://schemas.microsoft.com/office/drawing/2014/main" id="{2C4E8EC3-38FB-44EB-924F-C2E3743A1A9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982325" y="11687175"/>
          <a:ext cx="2582968" cy="3401381"/>
        </a:xfrm>
        <a:prstGeom prst="rect">
          <a:avLst/>
        </a:prstGeom>
      </xdr:spPr>
    </xdr:pic>
    <xdr:clientData/>
  </xdr:twoCellAnchor>
  <xdr:twoCellAnchor editAs="oneCell">
    <xdr:from>
      <xdr:col>6</xdr:col>
      <xdr:colOff>628650</xdr:colOff>
      <xdr:row>11</xdr:row>
      <xdr:rowOff>247650</xdr:rowOff>
    </xdr:from>
    <xdr:to>
      <xdr:col>6</xdr:col>
      <xdr:colOff>2705204</xdr:colOff>
      <xdr:row>11</xdr:row>
      <xdr:rowOff>3161362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B632D290-426A-4282-BDBC-CA8C2ACE31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10296525" y="22640925"/>
          <a:ext cx="2076554" cy="29137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W50"/>
  <sheetViews>
    <sheetView tabSelected="1" topLeftCell="M1" zoomScaleNormal="100" workbookViewId="0">
      <selection activeCell="S7" sqref="S7"/>
    </sheetView>
  </sheetViews>
  <sheetFormatPr defaultColWidth="8.5703125" defaultRowHeight="15" x14ac:dyDescent="0.25"/>
  <cols>
    <col min="1" max="1" width="1.42578125" customWidth="1"/>
    <col min="2" max="2" width="5.7109375" customWidth="1"/>
    <col min="3" max="3" width="42.5703125" style="1" customWidth="1"/>
    <col min="4" max="4" width="9.7109375" style="2" customWidth="1"/>
    <col min="5" max="5" width="10" style="3" customWidth="1"/>
    <col min="6" max="6" width="103.5703125" style="1" customWidth="1"/>
    <col min="7" max="7" width="47.7109375" style="1" customWidth="1"/>
    <col min="8" max="8" width="29.28515625" style="4" customWidth="1"/>
    <col min="9" max="9" width="20.5703125" style="4" customWidth="1"/>
    <col min="10" max="10" width="21.28515625" style="4" customWidth="1"/>
    <col min="11" max="11" width="23.140625" style="4" customWidth="1"/>
    <col min="12" max="12" width="28.28515625" hidden="1" customWidth="1"/>
    <col min="13" max="13" width="34.5703125" customWidth="1"/>
    <col min="14" max="14" width="27.140625" customWidth="1"/>
    <col min="15" max="15" width="43.140625" style="4" customWidth="1"/>
    <col min="16" max="16" width="27.5703125" style="4" customWidth="1"/>
    <col min="17" max="17" width="18" style="4" hidden="1" customWidth="1"/>
    <col min="18" max="18" width="22.28515625" customWidth="1"/>
    <col min="19" max="19" width="22.85546875" customWidth="1"/>
    <col min="20" max="20" width="21" customWidth="1"/>
    <col min="21" max="21" width="21.140625" customWidth="1"/>
    <col min="22" max="22" width="11.5703125" hidden="1" customWidth="1"/>
    <col min="23" max="23" width="28.7109375" style="5" customWidth="1"/>
  </cols>
  <sheetData>
    <row r="1" spans="1:23" ht="39" customHeight="1" x14ac:dyDescent="0.25">
      <c r="B1" s="88" t="s">
        <v>34</v>
      </c>
      <c r="C1" s="88"/>
      <c r="D1" s="88"/>
      <c r="E1" s="88"/>
      <c r="H1" s="35"/>
      <c r="I1" s="1"/>
      <c r="J1" s="1"/>
      <c r="K1" s="1"/>
      <c r="O1" s="1"/>
      <c r="P1" s="1"/>
      <c r="Q1" s="1"/>
      <c r="S1" s="6"/>
      <c r="T1" s="6"/>
      <c r="U1" s="6"/>
      <c r="V1" s="6"/>
      <c r="W1" s="6"/>
    </row>
    <row r="2" spans="1:23" ht="18.75" x14ac:dyDescent="0.25">
      <c r="B2" s="7"/>
      <c r="C2" s="7"/>
      <c r="D2" s="7"/>
      <c r="E2" s="7"/>
      <c r="H2" s="36"/>
      <c r="I2" s="37"/>
      <c r="J2" s="37"/>
      <c r="K2" s="37"/>
      <c r="L2" s="37"/>
      <c r="M2" s="37"/>
      <c r="N2" s="37"/>
      <c r="O2" s="37"/>
      <c r="P2" s="37"/>
      <c r="Q2" s="1"/>
      <c r="S2" s="6"/>
      <c r="T2" s="6"/>
      <c r="U2" s="6"/>
      <c r="V2" s="6"/>
      <c r="W2" s="6"/>
    </row>
    <row r="3" spans="1:23" x14ac:dyDescent="0.25">
      <c r="B3" s="8"/>
      <c r="C3" s="9" t="s">
        <v>0</v>
      </c>
      <c r="D3" s="85"/>
      <c r="E3" s="85"/>
      <c r="F3" s="85"/>
      <c r="G3" s="85"/>
      <c r="H3" s="37"/>
      <c r="I3" s="37"/>
      <c r="J3" s="37"/>
      <c r="K3" s="37"/>
      <c r="L3" s="37"/>
      <c r="M3" s="37"/>
      <c r="N3" s="37"/>
      <c r="O3" s="37"/>
      <c r="P3" s="37"/>
      <c r="Q3" s="5"/>
      <c r="R3" s="10"/>
      <c r="S3" s="10"/>
      <c r="U3" s="10"/>
    </row>
    <row r="4" spans="1:23" ht="19.899999999999999" customHeight="1" thickBot="1" x14ac:dyDescent="0.3">
      <c r="B4" s="11"/>
      <c r="C4" s="9" t="s">
        <v>1</v>
      </c>
      <c r="D4" s="85"/>
      <c r="E4" s="85"/>
      <c r="F4" s="85"/>
      <c r="G4" s="85"/>
      <c r="H4" s="85"/>
      <c r="I4" s="85"/>
      <c r="J4" s="85"/>
      <c r="K4" s="10"/>
      <c r="L4" s="10"/>
      <c r="M4" s="10"/>
      <c r="N4" s="10"/>
      <c r="O4" s="1"/>
      <c r="P4" s="1"/>
      <c r="Q4" s="1"/>
      <c r="R4" s="10"/>
      <c r="S4" s="10"/>
      <c r="U4" s="10"/>
      <c r="W4" s="12"/>
    </row>
    <row r="5" spans="1:23" ht="37.5" customHeight="1" thickBot="1" x14ac:dyDescent="0.3">
      <c r="B5" s="13"/>
      <c r="C5" s="14"/>
      <c r="D5" s="3"/>
      <c r="H5" s="15" t="s">
        <v>2</v>
      </c>
      <c r="I5" s="16"/>
      <c r="J5" s="16"/>
      <c r="K5" s="1"/>
      <c r="O5" s="1"/>
      <c r="P5" s="17"/>
      <c r="Q5" s="17"/>
      <c r="S5" s="15" t="s">
        <v>2</v>
      </c>
      <c r="W5" s="12"/>
    </row>
    <row r="6" spans="1:23" ht="69.75" customHeight="1" thickTop="1" thickBot="1" x14ac:dyDescent="0.3">
      <c r="B6" s="18" t="s">
        <v>3</v>
      </c>
      <c r="C6" s="19" t="s">
        <v>4</v>
      </c>
      <c r="D6" s="19" t="s">
        <v>5</v>
      </c>
      <c r="E6" s="19" t="s">
        <v>6</v>
      </c>
      <c r="F6" s="19" t="s">
        <v>7</v>
      </c>
      <c r="G6" s="19" t="s">
        <v>43</v>
      </c>
      <c r="H6" s="20" t="s">
        <v>8</v>
      </c>
      <c r="I6" s="19" t="s">
        <v>9</v>
      </c>
      <c r="J6" s="19" t="s">
        <v>10</v>
      </c>
      <c r="K6" s="19" t="s">
        <v>11</v>
      </c>
      <c r="L6" s="19" t="s">
        <v>35</v>
      </c>
      <c r="M6" s="19" t="s">
        <v>12</v>
      </c>
      <c r="N6" s="21" t="s">
        <v>13</v>
      </c>
      <c r="O6" s="19" t="s">
        <v>14</v>
      </c>
      <c r="P6" s="19" t="s">
        <v>32</v>
      </c>
      <c r="Q6" s="19" t="s">
        <v>15</v>
      </c>
      <c r="R6" s="19" t="s">
        <v>16</v>
      </c>
      <c r="S6" s="22" t="s">
        <v>17</v>
      </c>
      <c r="T6" s="19" t="s">
        <v>18</v>
      </c>
      <c r="U6" s="19" t="s">
        <v>19</v>
      </c>
      <c r="V6" s="19" t="s">
        <v>20</v>
      </c>
      <c r="W6" s="19" t="s">
        <v>21</v>
      </c>
    </row>
    <row r="7" spans="1:23" ht="348" customHeight="1" thickTop="1" x14ac:dyDescent="0.25">
      <c r="A7" s="23"/>
      <c r="B7" s="46">
        <v>1</v>
      </c>
      <c r="C7" s="47" t="s">
        <v>36</v>
      </c>
      <c r="D7" s="48">
        <v>1</v>
      </c>
      <c r="E7" s="49" t="s">
        <v>33</v>
      </c>
      <c r="F7" s="50" t="s">
        <v>46</v>
      </c>
      <c r="G7" s="50"/>
      <c r="H7" s="98"/>
      <c r="I7" s="47" t="s">
        <v>30</v>
      </c>
      <c r="J7" s="47" t="s">
        <v>30</v>
      </c>
      <c r="K7" s="93" t="s">
        <v>52</v>
      </c>
      <c r="L7" s="93"/>
      <c r="M7" s="95" t="s">
        <v>42</v>
      </c>
      <c r="N7" s="93" t="s">
        <v>41</v>
      </c>
      <c r="O7" s="93" t="s">
        <v>38</v>
      </c>
      <c r="P7" s="95" t="s">
        <v>39</v>
      </c>
      <c r="Q7" s="51">
        <f>D7*R7</f>
        <v>12000</v>
      </c>
      <c r="R7" s="52">
        <v>12000</v>
      </c>
      <c r="S7" s="103"/>
      <c r="T7" s="53">
        <f>D7*S7</f>
        <v>0</v>
      </c>
      <c r="U7" s="54" t="str">
        <f t="shared" ref="U7" si="0">IF(ISNUMBER(S7), IF(S7&gt;R7,"NEVYHOVUJE","VYHOVUJE")," ")</f>
        <v xml:space="preserve"> </v>
      </c>
      <c r="V7" s="93"/>
      <c r="W7" s="93" t="s">
        <v>22</v>
      </c>
    </row>
    <row r="8" spans="1:23" ht="363" customHeight="1" x14ac:dyDescent="0.25">
      <c r="A8" s="23"/>
      <c r="B8" s="38">
        <v>2</v>
      </c>
      <c r="C8" s="87" t="s">
        <v>36</v>
      </c>
      <c r="D8" s="39">
        <v>1</v>
      </c>
      <c r="E8" s="40" t="s">
        <v>33</v>
      </c>
      <c r="F8" s="41" t="s">
        <v>44</v>
      </c>
      <c r="G8" s="41"/>
      <c r="H8" s="99"/>
      <c r="I8" s="87" t="s">
        <v>30</v>
      </c>
      <c r="J8" s="87" t="s">
        <v>30</v>
      </c>
      <c r="K8" s="94"/>
      <c r="L8" s="94"/>
      <c r="M8" s="96"/>
      <c r="N8" s="97"/>
      <c r="O8" s="97"/>
      <c r="P8" s="96"/>
      <c r="Q8" s="42">
        <f>D8*R8</f>
        <v>11000</v>
      </c>
      <c r="R8" s="43">
        <v>11000</v>
      </c>
      <c r="S8" s="104"/>
      <c r="T8" s="44">
        <f>D8*S8</f>
        <v>0</v>
      </c>
      <c r="U8" s="45" t="str">
        <f t="shared" ref="U8:U9" si="1">IF(ISNUMBER(S8), IF(S8&gt;R8,"NEVYHOVUJE","VYHOVUJE")," ")</f>
        <v xml:space="preserve"> </v>
      </c>
      <c r="V8" s="94"/>
      <c r="W8" s="94"/>
    </row>
    <row r="9" spans="1:23" ht="347.25" customHeight="1" thickBot="1" x14ac:dyDescent="0.3">
      <c r="A9" s="23"/>
      <c r="B9" s="55">
        <v>3</v>
      </c>
      <c r="C9" s="56" t="s">
        <v>36</v>
      </c>
      <c r="D9" s="57">
        <v>1</v>
      </c>
      <c r="E9" s="58" t="s">
        <v>33</v>
      </c>
      <c r="F9" s="59" t="s">
        <v>45</v>
      </c>
      <c r="G9" s="59"/>
      <c r="H9" s="100"/>
      <c r="I9" s="56" t="s">
        <v>30</v>
      </c>
      <c r="J9" s="56" t="s">
        <v>30</v>
      </c>
      <c r="K9" s="94"/>
      <c r="L9" s="94"/>
      <c r="M9" s="96"/>
      <c r="N9" s="84" t="s">
        <v>37</v>
      </c>
      <c r="O9" s="84" t="s">
        <v>40</v>
      </c>
      <c r="P9" s="96"/>
      <c r="Q9" s="60">
        <f>D9*R9</f>
        <v>10000</v>
      </c>
      <c r="R9" s="61">
        <v>10000</v>
      </c>
      <c r="S9" s="105"/>
      <c r="T9" s="62">
        <f>D9*S9</f>
        <v>0</v>
      </c>
      <c r="U9" s="63" t="str">
        <f t="shared" si="1"/>
        <v xml:space="preserve"> </v>
      </c>
      <c r="V9" s="94"/>
      <c r="W9" s="94"/>
    </row>
    <row r="10" spans="1:23" ht="252.75" customHeight="1" thickBot="1" x14ac:dyDescent="0.3">
      <c r="A10" s="23"/>
      <c r="B10" s="74">
        <v>4</v>
      </c>
      <c r="C10" s="75" t="s">
        <v>47</v>
      </c>
      <c r="D10" s="76">
        <v>1</v>
      </c>
      <c r="E10" s="77" t="s">
        <v>33</v>
      </c>
      <c r="F10" s="78" t="s">
        <v>48</v>
      </c>
      <c r="G10" s="78"/>
      <c r="H10" s="101"/>
      <c r="I10" s="75" t="s">
        <v>30</v>
      </c>
      <c r="J10" s="75" t="s">
        <v>30</v>
      </c>
      <c r="K10" s="75" t="s">
        <v>52</v>
      </c>
      <c r="L10" s="75"/>
      <c r="M10" s="79" t="s">
        <v>49</v>
      </c>
      <c r="N10" s="75" t="s">
        <v>50</v>
      </c>
      <c r="O10" s="75" t="s">
        <v>51</v>
      </c>
      <c r="P10" s="79" t="s">
        <v>39</v>
      </c>
      <c r="Q10" s="80">
        <f>D10*R10</f>
        <v>5000</v>
      </c>
      <c r="R10" s="81">
        <v>5000</v>
      </c>
      <c r="S10" s="106"/>
      <c r="T10" s="82">
        <f>D10*S10</f>
        <v>0</v>
      </c>
      <c r="U10" s="83" t="str">
        <f t="shared" ref="U10" si="2">IF(ISNUMBER(S10), IF(S10&gt;R10,"NEVYHOVUJE","VYHOVUJE")," ")</f>
        <v xml:space="preserve"> </v>
      </c>
      <c r="V10" s="75"/>
      <c r="W10" s="75" t="s">
        <v>22</v>
      </c>
    </row>
    <row r="11" spans="1:23" ht="252.75" customHeight="1" thickBot="1" x14ac:dyDescent="0.3">
      <c r="A11" s="23"/>
      <c r="B11" s="74">
        <v>5</v>
      </c>
      <c r="C11" s="75" t="s">
        <v>47</v>
      </c>
      <c r="D11" s="76">
        <v>1</v>
      </c>
      <c r="E11" s="77" t="s">
        <v>33</v>
      </c>
      <c r="F11" s="78" t="s">
        <v>53</v>
      </c>
      <c r="G11" s="78"/>
      <c r="H11" s="101"/>
      <c r="I11" s="75" t="s">
        <v>30</v>
      </c>
      <c r="J11" s="75" t="s">
        <v>30</v>
      </c>
      <c r="K11" s="75" t="s">
        <v>52</v>
      </c>
      <c r="L11" s="75"/>
      <c r="M11" s="79" t="s">
        <v>54</v>
      </c>
      <c r="N11" s="75" t="s">
        <v>55</v>
      </c>
      <c r="O11" s="75" t="s">
        <v>56</v>
      </c>
      <c r="P11" s="79" t="s">
        <v>39</v>
      </c>
      <c r="Q11" s="80">
        <f>D11*R11</f>
        <v>5000</v>
      </c>
      <c r="R11" s="81">
        <v>5000</v>
      </c>
      <c r="S11" s="106"/>
      <c r="T11" s="82">
        <f>D11*S11</f>
        <v>0</v>
      </c>
      <c r="U11" s="83" t="str">
        <f t="shared" ref="U11" si="3">IF(ISNUMBER(S11), IF(S11&gt;R11,"NEVYHOVUJE","VYHOVUJE")," ")</f>
        <v xml:space="preserve"> </v>
      </c>
      <c r="V11" s="75"/>
      <c r="W11" s="75" t="s">
        <v>22</v>
      </c>
    </row>
    <row r="12" spans="1:23" ht="276.75" customHeight="1" thickBot="1" x14ac:dyDescent="0.3">
      <c r="A12" s="23"/>
      <c r="B12" s="64">
        <v>6</v>
      </c>
      <c r="C12" s="65" t="s">
        <v>57</v>
      </c>
      <c r="D12" s="66">
        <v>1</v>
      </c>
      <c r="E12" s="67" t="s">
        <v>33</v>
      </c>
      <c r="F12" s="68" t="s">
        <v>60</v>
      </c>
      <c r="G12" s="68"/>
      <c r="H12" s="102"/>
      <c r="I12" s="65" t="s">
        <v>30</v>
      </c>
      <c r="J12" s="65" t="s">
        <v>30</v>
      </c>
      <c r="K12" s="65" t="s">
        <v>52</v>
      </c>
      <c r="L12" s="65"/>
      <c r="M12" s="69" t="s">
        <v>49</v>
      </c>
      <c r="N12" s="65" t="s">
        <v>58</v>
      </c>
      <c r="O12" s="65" t="s">
        <v>59</v>
      </c>
      <c r="P12" s="69" t="s">
        <v>39</v>
      </c>
      <c r="Q12" s="70">
        <f>D12*R12</f>
        <v>9990</v>
      </c>
      <c r="R12" s="71">
        <v>9990</v>
      </c>
      <c r="S12" s="107"/>
      <c r="T12" s="72">
        <f>D12*S12</f>
        <v>0</v>
      </c>
      <c r="U12" s="73" t="str">
        <f t="shared" ref="U12" si="4">IF(ISNUMBER(S12), IF(S12&gt;R12,"NEVYHOVUJE","VYHOVUJE")," ")</f>
        <v xml:space="preserve"> </v>
      </c>
      <c r="V12" s="65"/>
      <c r="W12" s="65" t="s">
        <v>22</v>
      </c>
    </row>
    <row r="13" spans="1:23" ht="13.5" customHeight="1" thickTop="1" thickBot="1" x14ac:dyDescent="0.3">
      <c r="C13"/>
      <c r="D13"/>
      <c r="E13"/>
      <c r="F13"/>
      <c r="G13"/>
      <c r="H13"/>
      <c r="I13"/>
      <c r="J13"/>
      <c r="K13"/>
      <c r="O13"/>
      <c r="P13"/>
      <c r="Q13"/>
      <c r="T13" s="24"/>
    </row>
    <row r="14" spans="1:23" ht="60.75" customHeight="1" thickTop="1" thickBot="1" x14ac:dyDescent="0.3">
      <c r="B14" s="89" t="s">
        <v>23</v>
      </c>
      <c r="C14" s="89"/>
      <c r="D14" s="89"/>
      <c r="E14" s="89"/>
      <c r="F14" s="89"/>
      <c r="G14" s="89"/>
      <c r="H14" s="89"/>
      <c r="I14" s="89"/>
      <c r="J14" s="89"/>
      <c r="K14" s="89"/>
      <c r="L14" s="12"/>
      <c r="M14" s="25"/>
      <c r="N14" s="25"/>
      <c r="O14" s="25"/>
      <c r="P14" s="26"/>
      <c r="Q14" s="26"/>
      <c r="R14" s="27" t="s">
        <v>24</v>
      </c>
      <c r="S14" s="90" t="s">
        <v>25</v>
      </c>
      <c r="T14" s="90"/>
      <c r="U14" s="90"/>
      <c r="V14" s="17"/>
    </row>
    <row r="15" spans="1:23" ht="33" customHeight="1" thickTop="1" thickBot="1" x14ac:dyDescent="0.3">
      <c r="B15" s="91" t="s">
        <v>31</v>
      </c>
      <c r="C15" s="91"/>
      <c r="D15" s="91"/>
      <c r="E15" s="91"/>
      <c r="F15" s="91"/>
      <c r="G15" s="91"/>
      <c r="H15" s="91"/>
      <c r="I15" s="86"/>
      <c r="J15" s="86"/>
      <c r="K15" s="28"/>
      <c r="M15" s="29"/>
      <c r="N15" s="29"/>
      <c r="O15" s="29"/>
      <c r="P15" s="30"/>
      <c r="Q15" s="30"/>
      <c r="R15" s="31">
        <f>SUM(Q7:Q12)</f>
        <v>52990</v>
      </c>
      <c r="S15" s="92">
        <f>SUM(T7:T12)</f>
        <v>0</v>
      </c>
      <c r="T15" s="92"/>
      <c r="U15" s="92"/>
    </row>
    <row r="16" spans="1:23" s="32" customFormat="1" ht="15.75" thickTop="1" x14ac:dyDescent="0.25">
      <c r="B16" s="32" t="s">
        <v>26</v>
      </c>
      <c r="W16" s="33"/>
    </row>
    <row r="17" spans="2:23" s="32" customFormat="1" x14ac:dyDescent="0.25">
      <c r="B17" s="34" t="s">
        <v>27</v>
      </c>
      <c r="C17" s="32" t="s">
        <v>28</v>
      </c>
      <c r="W17" s="33"/>
    </row>
    <row r="18" spans="2:23" s="32" customFormat="1" x14ac:dyDescent="0.25">
      <c r="B18" s="34" t="s">
        <v>27</v>
      </c>
      <c r="C18" s="32" t="s">
        <v>29</v>
      </c>
      <c r="W18" s="33"/>
    </row>
    <row r="19" spans="2:23" s="32" customFormat="1" x14ac:dyDescent="0.25">
      <c r="W19" s="33"/>
    </row>
    <row r="20" spans="2:23" s="32" customFormat="1" x14ac:dyDescent="0.25">
      <c r="W20" s="33"/>
    </row>
    <row r="22" spans="2:23" x14ac:dyDescent="0.25">
      <c r="C22"/>
      <c r="E22"/>
      <c r="F22"/>
      <c r="G22"/>
      <c r="I22"/>
      <c r="J22"/>
    </row>
    <row r="23" spans="2:23" x14ac:dyDescent="0.25">
      <c r="C23"/>
      <c r="E23"/>
      <c r="F23"/>
      <c r="G23"/>
      <c r="I23"/>
      <c r="J23"/>
    </row>
    <row r="24" spans="2:23" x14ac:dyDescent="0.25">
      <c r="C24"/>
      <c r="E24"/>
      <c r="F24"/>
      <c r="G24"/>
      <c r="I24"/>
      <c r="J24"/>
    </row>
    <row r="25" spans="2:23" x14ac:dyDescent="0.25">
      <c r="C25"/>
      <c r="E25"/>
      <c r="F25"/>
      <c r="G25"/>
      <c r="I25"/>
      <c r="J25"/>
    </row>
    <row r="26" spans="2:23" x14ac:dyDescent="0.25">
      <c r="C26"/>
      <c r="E26"/>
      <c r="F26"/>
      <c r="G26"/>
      <c r="I26"/>
      <c r="J26"/>
    </row>
    <row r="27" spans="2:23" x14ac:dyDescent="0.25">
      <c r="C27"/>
      <c r="E27"/>
      <c r="F27"/>
      <c r="G27"/>
      <c r="I27"/>
      <c r="J27"/>
    </row>
    <row r="28" spans="2:23" x14ac:dyDescent="0.25">
      <c r="C28"/>
      <c r="E28"/>
      <c r="F28"/>
      <c r="G28"/>
      <c r="I28"/>
      <c r="J28"/>
    </row>
    <row r="29" spans="2:23" x14ac:dyDescent="0.25">
      <c r="C29"/>
      <c r="E29"/>
      <c r="F29"/>
      <c r="G29"/>
      <c r="I29"/>
      <c r="J29"/>
    </row>
    <row r="30" spans="2:23" x14ac:dyDescent="0.25">
      <c r="C30"/>
      <c r="E30"/>
      <c r="F30"/>
      <c r="G30"/>
      <c r="I30"/>
      <c r="J30"/>
    </row>
    <row r="31" spans="2:23" x14ac:dyDescent="0.25">
      <c r="C31"/>
      <c r="E31"/>
      <c r="F31"/>
      <c r="G31"/>
      <c r="I31"/>
      <c r="J31"/>
    </row>
    <row r="32" spans="2:23" x14ac:dyDescent="0.25">
      <c r="C32"/>
      <c r="E32"/>
      <c r="F32"/>
      <c r="G32"/>
      <c r="I32"/>
      <c r="J32"/>
    </row>
    <row r="33" spans="3:10" x14ac:dyDescent="0.25">
      <c r="C33"/>
      <c r="E33"/>
      <c r="F33"/>
      <c r="G33"/>
      <c r="I33"/>
      <c r="J33"/>
    </row>
    <row r="34" spans="3:10" x14ac:dyDescent="0.25">
      <c r="C34"/>
      <c r="E34"/>
      <c r="F34"/>
      <c r="G34"/>
      <c r="I34"/>
      <c r="J34"/>
    </row>
    <row r="35" spans="3:10" x14ac:dyDescent="0.25">
      <c r="C35"/>
      <c r="E35"/>
      <c r="F35"/>
      <c r="G35"/>
      <c r="I35"/>
      <c r="J35"/>
    </row>
    <row r="36" spans="3:10" x14ac:dyDescent="0.25">
      <c r="C36"/>
      <c r="E36"/>
      <c r="F36"/>
      <c r="G36"/>
      <c r="I36"/>
      <c r="J36"/>
    </row>
    <row r="37" spans="3:10" x14ac:dyDescent="0.25">
      <c r="C37"/>
      <c r="E37"/>
      <c r="F37"/>
      <c r="G37"/>
      <c r="I37"/>
      <c r="J37"/>
    </row>
    <row r="38" spans="3:10" x14ac:dyDescent="0.25">
      <c r="C38"/>
      <c r="E38"/>
      <c r="F38"/>
      <c r="G38"/>
      <c r="I38"/>
      <c r="J38"/>
    </row>
    <row r="39" spans="3:10" x14ac:dyDescent="0.25">
      <c r="C39"/>
      <c r="E39"/>
      <c r="F39"/>
      <c r="G39"/>
      <c r="I39"/>
      <c r="J39"/>
    </row>
    <row r="40" spans="3:10" x14ac:dyDescent="0.25">
      <c r="C40"/>
      <c r="E40"/>
      <c r="F40"/>
      <c r="G40"/>
      <c r="I40"/>
      <c r="J40"/>
    </row>
    <row r="41" spans="3:10" x14ac:dyDescent="0.25">
      <c r="C41"/>
      <c r="E41"/>
      <c r="F41"/>
      <c r="G41"/>
      <c r="I41"/>
      <c r="J41"/>
    </row>
    <row r="42" spans="3:10" x14ac:dyDescent="0.25">
      <c r="C42"/>
      <c r="E42"/>
      <c r="F42"/>
      <c r="G42"/>
      <c r="I42"/>
      <c r="J42"/>
    </row>
    <row r="43" spans="3:10" x14ac:dyDescent="0.25">
      <c r="C43"/>
      <c r="E43"/>
      <c r="F43"/>
      <c r="G43"/>
      <c r="I43"/>
      <c r="J43"/>
    </row>
    <row r="44" spans="3:10" x14ac:dyDescent="0.25">
      <c r="C44"/>
      <c r="E44"/>
      <c r="F44"/>
      <c r="G44"/>
      <c r="I44"/>
      <c r="J44"/>
    </row>
    <row r="45" spans="3:10" x14ac:dyDescent="0.25">
      <c r="C45"/>
      <c r="E45"/>
      <c r="F45"/>
      <c r="G45"/>
      <c r="I45"/>
      <c r="J45"/>
    </row>
    <row r="46" spans="3:10" x14ac:dyDescent="0.25">
      <c r="C46"/>
      <c r="E46"/>
      <c r="F46"/>
      <c r="G46"/>
      <c r="I46"/>
      <c r="J46"/>
    </row>
    <row r="47" spans="3:10" x14ac:dyDescent="0.25">
      <c r="C47"/>
      <c r="E47"/>
      <c r="F47"/>
      <c r="G47"/>
      <c r="I47"/>
      <c r="J47"/>
    </row>
    <row r="48" spans="3:10" x14ac:dyDescent="0.25">
      <c r="C48"/>
      <c r="E48"/>
      <c r="F48"/>
      <c r="G48"/>
      <c r="I48"/>
      <c r="J48"/>
    </row>
    <row r="49" spans="3:10" x14ac:dyDescent="0.25">
      <c r="C49"/>
      <c r="E49"/>
      <c r="F49"/>
      <c r="G49"/>
      <c r="I49"/>
      <c r="J49"/>
    </row>
    <row r="50" spans="3:10" x14ac:dyDescent="0.25">
      <c r="C50"/>
      <c r="E50"/>
      <c r="F50"/>
      <c r="G50"/>
      <c r="I50"/>
      <c r="J50"/>
    </row>
  </sheetData>
  <sheetProtection algorithmName="SHA-512" hashValue="BRGSznLX8qc4yqxXRGrFO/r/ewIKSOcYhO9N4tEYSIC3TcedP7Cd6yIzKOYltmRVNW8nTBrO4yc2Gr9oOKnxUw==" saltValue="wu5Rz0Mvsrzw78vf6fzL/w==" spinCount="100000" sheet="1" objects="1" scenarios="1" selectLockedCells="1"/>
  <mergeCells count="13">
    <mergeCell ref="V7:V9"/>
    <mergeCell ref="M7:M9"/>
    <mergeCell ref="W7:W9"/>
    <mergeCell ref="B1:E1"/>
    <mergeCell ref="B14:K14"/>
    <mergeCell ref="S14:U14"/>
    <mergeCell ref="B15:H15"/>
    <mergeCell ref="S15:U15"/>
    <mergeCell ref="K7:K9"/>
    <mergeCell ref="L7:L9"/>
    <mergeCell ref="P7:P9"/>
    <mergeCell ref="N7:N8"/>
    <mergeCell ref="O7:O8"/>
  </mergeCells>
  <phoneticPr fontId="11" type="noConversion"/>
  <conditionalFormatting sqref="B7:B12 D7:D12">
    <cfRule type="expression" dxfId="11" priority="2">
      <formula>LEN(TRIM(B7))=0</formula>
    </cfRule>
  </conditionalFormatting>
  <conditionalFormatting sqref="B7:B12">
    <cfRule type="cellIs" dxfId="10" priority="3" operator="greaterThanOrEqual">
      <formula>1</formula>
    </cfRule>
  </conditionalFormatting>
  <conditionalFormatting sqref="H7:H12">
    <cfRule type="expression" dxfId="9" priority="6">
      <formula>LEN(TRIM(H7))=0</formula>
    </cfRule>
    <cfRule type="expression" dxfId="8" priority="8">
      <formula>LEN(TRIM(H7))&gt;0</formula>
    </cfRule>
    <cfRule type="expression" dxfId="7" priority="9">
      <formula>LEN(TRIM(H7))&gt;0</formula>
    </cfRule>
    <cfRule type="expression" dxfId="6" priority="10">
      <formula>LEN(TRIM(H7))&gt;0</formula>
    </cfRule>
  </conditionalFormatting>
  <conditionalFormatting sqref="I7:I12">
    <cfRule type="containsText" dxfId="5" priority="14" operator="containsText" text="ANO">
      <formula>NOT(ISERROR(SEARCH("ANO",I7)))</formula>
    </cfRule>
  </conditionalFormatting>
  <conditionalFormatting sqref="S7:S12">
    <cfRule type="expression" dxfId="4" priority="11">
      <formula>LEN(TRIM(S7))=0</formula>
    </cfRule>
    <cfRule type="expression" dxfId="3" priority="12">
      <formula>LEN(TRIM(S7))&gt;0</formula>
    </cfRule>
    <cfRule type="expression" dxfId="2" priority="13">
      <formula>LEN(TRIM(S7))&gt;0</formula>
    </cfRule>
  </conditionalFormatting>
  <conditionalFormatting sqref="U7:U12">
    <cfRule type="cellIs" dxfId="1" priority="4" operator="equal">
      <formula>"VYHOVUJE"</formula>
    </cfRule>
    <cfRule type="cellIs" dxfId="0" priority="5" operator="equal">
      <formula>"NEVYHOVUJE"</formula>
    </cfRule>
  </conditionalFormatting>
  <dataValidations count="2">
    <dataValidation type="list" showInputMessage="1" showErrorMessage="1" sqref="I7:J12" xr:uid="{00000000-0002-0000-0000-000000000000}">
      <formula1>"ANO,NE"</formula1>
      <formula2>0</formula2>
    </dataValidation>
    <dataValidation type="list" showInputMessage="1" showErrorMessage="1" sqref="E7:E12" xr:uid="{00000000-0002-0000-0000-000001000000}">
      <formula1>"ks,bal,sada,"</formula1>
      <formula2>0</formula2>
    </dataValidation>
  </dataValidations>
  <pageMargins left="0.19685039370078741" right="0.19685039370078741" top="0.27559055118110237" bottom="0.19685039370078741" header="0.51181102362204722" footer="0.51181102362204722"/>
  <pageSetup paperSize="9" scale="22" firstPageNumber="0" orientation="landscape" horizontalDpi="300" verticalDpi="300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3000000}">
          <x14:formula1>
            <xm:f>#REF!</xm:f>
          </x14:formula1>
          <x14:formula2>
            <xm:f>0</xm:f>
          </x14:formula2>
          <xm:sqref>W7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Nábytek</vt:lpstr>
      <vt:lpstr>Nábytek!Názvy_tisku</vt:lpstr>
      <vt:lpstr>Nábytek!Oblast_tisku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Zdeněk ŘEŽÁBEK</dc:creator>
  <dc:description/>
  <cp:lastModifiedBy>ksekyrov</cp:lastModifiedBy>
  <cp:revision>2</cp:revision>
  <cp:lastPrinted>2025-05-28T06:39:04Z</cp:lastPrinted>
  <dcterms:created xsi:type="dcterms:W3CDTF">2014-03-05T12:43:32Z</dcterms:created>
  <dcterms:modified xsi:type="dcterms:W3CDTF">2025-06-04T08:58:52Z</dcterms:modified>
  <dc:language>cs-CZ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Západočeská Univerzita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